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332078430f7d396/Desktop/"/>
    </mc:Choice>
  </mc:AlternateContent>
  <xr:revisionPtr revIDLastSave="19" documentId="8_{436CBBA9-F9D2-498F-B1C4-1CE6C212912E}" xr6:coauthVersionLast="47" xr6:coauthVersionMax="47" xr10:uidLastSave="{6420DC68-BF3F-4AEC-B0B8-23C85D890190}"/>
  <bookViews>
    <workbookView xWindow="-120" yWindow="-120" windowWidth="29040" windowHeight="15840" xr2:uid="{5E159722-93F7-4247-A60E-D47A54A61534}"/>
  </bookViews>
  <sheets>
    <sheet name="Ausfallkosten" sheetId="1" r:id="rId1"/>
    <sheet name="Arbeitskosten" sheetId="2" r:id="rId2"/>
  </sheets>
  <definedNames>
    <definedName name="Arbeitskosten">Ausfallkosten!$D$14</definedName>
    <definedName name="Ausfallkosten_aktuell">Ausfallkosten!$D$17</definedName>
    <definedName name="Ausfallkosten_neu">Ausfallkosten!$D$23</definedName>
    <definedName name="Ausfallkosten_pro_MA">Ausfallkosten!$D$15</definedName>
    <definedName name="Ausfalltage">Ausfallkosten!$D$16</definedName>
    <definedName name="Differenz_Krankenstand">Ausfallkosten!$D$21</definedName>
    <definedName name="Krankenstand_aktuell">Ausfallkosten!$D$6</definedName>
    <definedName name="Krankenstand_neu">Ausfallkosten!$D$22</definedName>
    <definedName name="Mitarbeiter">Ausfallkosten!$D$5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D15" i="1" s="1"/>
  <c r="D22" i="1"/>
  <c r="D16" i="1"/>
  <c r="D23" i="1" l="1"/>
  <c r="D17" i="1"/>
  <c r="D25" i="1" l="1"/>
</calcChain>
</file>

<file path=xl/sharedStrings.xml><?xml version="1.0" encoding="utf-8"?>
<sst xmlns="http://schemas.openxmlformats.org/spreadsheetml/2006/main" count="36" uniqueCount="35">
  <si>
    <t>Anzahl der Mitarbeitenden</t>
  </si>
  <si>
    <t>Ausfallkosten gesamt</t>
  </si>
  <si>
    <t>Ausfallkosten nach Reduzierung des Krankenstandes</t>
  </si>
  <si>
    <t>Einsparsumme</t>
  </si>
  <si>
    <t>Ausfallkostenrechner</t>
  </si>
  <si>
    <t>Jährlich ausgefallene Tage gesamt</t>
  </si>
  <si>
    <t>Neuer Krankenstand</t>
  </si>
  <si>
    <r>
      <rPr>
        <b/>
        <sz val="12"/>
        <color theme="1"/>
        <rFont val="Calibri"/>
        <family val="2"/>
        <scheme val="minor"/>
      </rPr>
      <t>Aktueller Krankenstand</t>
    </r>
    <r>
      <rPr>
        <sz val="12"/>
        <color theme="1"/>
        <rFont val="Calibri"/>
        <family val="2"/>
        <scheme val="minor"/>
      </rPr>
      <t xml:space="preserve"> im Unternehmen in Prozent</t>
    </r>
  </si>
  <si>
    <r>
      <rPr>
        <b/>
        <sz val="12"/>
        <color theme="1"/>
        <rFont val="Calibri"/>
        <family val="2"/>
        <scheme val="minor"/>
      </rPr>
      <t>Ausfallkosten pro Kollege</t>
    </r>
    <r>
      <rPr>
        <sz val="12"/>
        <color theme="1"/>
        <rFont val="Calibri"/>
        <family val="2"/>
        <scheme val="minor"/>
      </rPr>
      <t xml:space="preserve"> bei einem 8-Stunden-Tag</t>
    </r>
  </si>
  <si>
    <t>Berechnung der Ausfallkosten bei diesem Krankenstand:</t>
  </si>
  <si>
    <t>Berechnung der Ausfallkosten bei angestrebtem Krankenstand:</t>
  </si>
  <si>
    <r>
      <rPr>
        <b/>
        <sz val="12"/>
        <color theme="1"/>
        <rFont val="Calibri"/>
        <family val="2"/>
        <scheme val="minor"/>
      </rPr>
      <t>Neuer Krankenstand</t>
    </r>
    <r>
      <rPr>
        <sz val="12"/>
        <color theme="1"/>
        <rFont val="Calibri"/>
        <family val="2"/>
        <scheme val="minor"/>
      </rPr>
      <t xml:space="preserve"> soll um wieviel Prozentpunkte geringer sein?</t>
    </r>
  </si>
  <si>
    <r>
      <rPr>
        <b/>
        <sz val="12"/>
        <color theme="1"/>
        <rFont val="Calibri"/>
        <family val="2"/>
        <scheme val="minor"/>
      </rPr>
      <t>Brutto Arbeitskosten je Stunde</t>
    </r>
    <r>
      <rPr>
        <sz val="12"/>
        <color theme="1"/>
        <rFont val="Calibri"/>
        <family val="2"/>
        <scheme val="minor"/>
      </rPr>
      <t xml:space="preserve"> in Euro</t>
    </r>
  </si>
  <si>
    <t>Baugewerbe</t>
  </si>
  <si>
    <t>Bergbau und Gewinnung von Steinen und Erden</t>
  </si>
  <si>
    <t>Energieversorgung</t>
  </si>
  <si>
    <t>Erbringung von Finanz- und Versicherungsdienstleistungen</t>
  </si>
  <si>
    <t>Erbringung von freiberufl., wissenschaftl. und techn. Dienstleistungen</t>
  </si>
  <si>
    <t>Erbringung von sonstigen wirtschaftlichen Dienstleistungen</t>
  </si>
  <si>
    <t>Erziehung und Unterricht</t>
  </si>
  <si>
    <t>Gastgewerbe</t>
  </si>
  <si>
    <t>Gesundheits- und Sozialwesen</t>
  </si>
  <si>
    <t>Grundstücks- und Wohnungswesen</t>
  </si>
  <si>
    <t>Handel</t>
  </si>
  <si>
    <t>Information und Kommunikation</t>
  </si>
  <si>
    <t>Kunst, Unterhaltung und Erholung</t>
  </si>
  <si>
    <t>Öffentliche Verwaltung, Verteidigung, Sozialversicherung</t>
  </si>
  <si>
    <t>Verarbeitendes Gewerbe</t>
  </si>
  <si>
    <t>Verkeht und Lagerei</t>
  </si>
  <si>
    <t>Wasserversorgung, Entsorgung</t>
  </si>
  <si>
    <t>Erbringung von sonstigen Dienstleistungen</t>
  </si>
  <si>
    <r>
      <rPr>
        <b/>
        <sz val="12"/>
        <color theme="1"/>
        <rFont val="Calibri"/>
        <family val="2"/>
        <scheme val="minor"/>
      </rPr>
      <t>Entweder</t>
    </r>
    <r>
      <rPr>
        <sz val="12"/>
        <color theme="1"/>
        <rFont val="Calibri"/>
        <family val="2"/>
        <scheme val="minor"/>
      </rPr>
      <t xml:space="preserve"> Branche auswählen:</t>
    </r>
  </si>
  <si>
    <r>
      <rPr>
        <b/>
        <sz val="12"/>
        <color theme="1"/>
        <rFont val="Calibri"/>
        <family val="2"/>
        <scheme val="minor"/>
      </rPr>
      <t>oder</t>
    </r>
    <r>
      <rPr>
        <sz val="12"/>
        <color theme="1"/>
        <rFont val="Calibri"/>
        <family val="2"/>
        <scheme val="minor"/>
      </rPr>
      <t xml:space="preserve"> hier eintragen:</t>
    </r>
  </si>
  <si>
    <t>Quelle: Durchschnittswerte des Statistischen Bundesamts</t>
  </si>
  <si>
    <t>Arbeitskosten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</si>
</sst>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7" formatCode="_-* #,##0\ &quot;€&quot;_-;\-* #,##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rgb="FF56C5D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6C5D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44" fontId="3" fillId="2" borderId="0" xfId="2" applyFont="1" applyFill="1" applyBorder="1" applyAlignment="1" applyProtection="1">
      <alignment vertical="center"/>
    </xf>
    <xf numFmtId="0" fontId="7" fillId="3" borderId="0" xfId="0" applyFont="1" applyFill="1" applyBorder="1" applyProtection="1"/>
    <xf numFmtId="0" fontId="0" fillId="3" borderId="5" xfId="0" applyFill="1" applyBorder="1" applyProtection="1"/>
    <xf numFmtId="0" fontId="4" fillId="3" borderId="0" xfId="0" applyFont="1" applyFill="1" applyBorder="1" applyAlignment="1" applyProtection="1">
      <alignment vertical="center"/>
    </xf>
    <xf numFmtId="10" fontId="4" fillId="3" borderId="0" xfId="3" applyNumberFormat="1" applyFont="1" applyFill="1" applyBorder="1" applyAlignment="1" applyProtection="1">
      <alignment vertical="center"/>
    </xf>
    <xf numFmtId="0" fontId="0" fillId="3" borderId="6" xfId="0" applyFill="1" applyBorder="1" applyProtection="1"/>
    <xf numFmtId="0" fontId="0" fillId="2" borderId="0" xfId="0" applyFill="1" applyProtection="1"/>
    <xf numFmtId="0" fontId="3" fillId="2" borderId="0" xfId="0" applyFont="1" applyFill="1" applyBorder="1" applyAlignment="1" applyProtection="1">
      <alignment vertical="center"/>
    </xf>
    <xf numFmtId="167" fontId="3" fillId="2" borderId="0" xfId="2" applyNumberFormat="1" applyFont="1" applyFill="1" applyBorder="1" applyAlignment="1" applyProtection="1">
      <alignment vertical="center"/>
    </xf>
    <xf numFmtId="0" fontId="0" fillId="3" borderId="0" xfId="0" applyFill="1" applyBorder="1" applyProtection="1"/>
    <xf numFmtId="43" fontId="0" fillId="3" borderId="0" xfId="1" applyFont="1" applyFill="1" applyBorder="1" applyProtection="1"/>
    <xf numFmtId="0" fontId="0" fillId="3" borderId="5" xfId="0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167" fontId="5" fillId="4" borderId="0" xfId="2" applyNumberFormat="1" applyFont="1" applyFill="1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3" borderId="7" xfId="0" applyFill="1" applyBorder="1" applyProtection="1"/>
    <xf numFmtId="0" fontId="0" fillId="3" borderId="8" xfId="0" applyFill="1" applyBorder="1" applyProtection="1"/>
    <xf numFmtId="0" fontId="0" fillId="3" borderId="9" xfId="0" applyFill="1" applyBorder="1" applyProtection="1"/>
    <xf numFmtId="0" fontId="6" fillId="3" borderId="0" xfId="0" applyFont="1" applyFill="1" applyBorder="1" applyAlignment="1" applyProtection="1">
      <alignment vertical="center"/>
    </xf>
    <xf numFmtId="0" fontId="0" fillId="3" borderId="0" xfId="0" applyFill="1" applyProtection="1"/>
    <xf numFmtId="0" fontId="3" fillId="3" borderId="0" xfId="0" applyFont="1" applyFill="1" applyBorder="1" applyAlignment="1" applyProtection="1">
      <alignment vertical="center"/>
    </xf>
    <xf numFmtId="44" fontId="3" fillId="3" borderId="0" xfId="2" applyNumberFormat="1" applyFont="1" applyFill="1" applyBorder="1" applyAlignment="1" applyProtection="1">
      <alignment vertical="center"/>
    </xf>
    <xf numFmtId="165" fontId="3" fillId="2" borderId="0" xfId="1" applyNumberFormat="1" applyFont="1" applyFill="1" applyBorder="1" applyAlignment="1" applyProtection="1">
      <alignment vertical="center"/>
    </xf>
    <xf numFmtId="167" fontId="3" fillId="3" borderId="0" xfId="2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167" fontId="3" fillId="4" borderId="0" xfId="2" applyNumberFormat="1" applyFont="1" applyFill="1" applyBorder="1" applyAlignment="1" applyProtection="1">
      <alignment vertical="center"/>
    </xf>
    <xf numFmtId="10" fontId="3" fillId="3" borderId="0" xfId="3" applyNumberFormat="1" applyFont="1" applyFill="1" applyBorder="1" applyAlignment="1" applyProtection="1">
      <alignment vertical="center"/>
    </xf>
    <xf numFmtId="10" fontId="3" fillId="4" borderId="0" xfId="3" applyNumberFormat="1" applyFont="1" applyFill="1" applyBorder="1" applyAlignment="1" applyProtection="1">
      <alignment vertical="center"/>
    </xf>
    <xf numFmtId="165" fontId="3" fillId="3" borderId="0" xfId="1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165" fontId="3" fillId="3" borderId="0" xfId="1" applyNumberFormat="1" applyFont="1" applyFill="1" applyBorder="1" applyAlignment="1" applyProtection="1">
      <alignment horizontal="right" vertical="center"/>
    </xf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165" fontId="3" fillId="2" borderId="1" xfId="1" applyNumberFormat="1" applyFont="1" applyFill="1" applyBorder="1" applyAlignment="1" applyProtection="1">
      <alignment vertical="center"/>
      <protection locked="0"/>
    </xf>
    <xf numFmtId="10" fontId="3" fillId="3" borderId="1" xfId="3" applyNumberFormat="1" applyFont="1" applyFill="1" applyBorder="1" applyAlignment="1" applyProtection="1">
      <alignment vertical="center"/>
      <protection locked="0"/>
    </xf>
    <xf numFmtId="44" fontId="3" fillId="3" borderId="1" xfId="2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164" fontId="3" fillId="2" borderId="1" xfId="1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horizontal="right"/>
    </xf>
    <xf numFmtId="0" fontId="8" fillId="2" borderId="0" xfId="0" applyFont="1" applyFill="1" applyBorder="1" applyProtection="1"/>
    <xf numFmtId="43" fontId="8" fillId="2" borderId="0" xfId="1" applyFont="1" applyFill="1" applyBorder="1" applyProtection="1"/>
    <xf numFmtId="0" fontId="8" fillId="3" borderId="0" xfId="0" applyFont="1" applyFill="1" applyBorder="1" applyProtection="1"/>
    <xf numFmtId="43" fontId="8" fillId="3" borderId="0" xfId="1" applyFont="1" applyFill="1" applyBorder="1" applyProtection="1"/>
    <xf numFmtId="0" fontId="8" fillId="2" borderId="0" xfId="0" applyFont="1" applyFill="1" applyBorder="1" applyAlignment="1" applyProtection="1">
      <alignment vertical="center"/>
    </xf>
    <xf numFmtId="43" fontId="8" fillId="2" borderId="0" xfId="1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43" fontId="8" fillId="3" borderId="0" xfId="1" applyFont="1" applyFill="1" applyBorder="1" applyAlignment="1" applyProtection="1">
      <alignment vertical="center"/>
    </xf>
    <xf numFmtId="167" fontId="8" fillId="3" borderId="0" xfId="2" applyNumberFormat="1" applyFont="1" applyFill="1" applyBorder="1" applyAlignment="1" applyProtection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56C5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255588</xdr:colOff>
      <xdr:row>1</xdr:row>
      <xdr:rowOff>165992</xdr:rowOff>
    </xdr:from>
    <xdr:to>
      <xdr:col>3</xdr:col>
      <xdr:colOff>1011237</xdr:colOff>
      <xdr:row>3</xdr:row>
      <xdr:rowOff>81655</xdr:rowOff>
    </xdr:to>
    <xdr:grpSp>
      <xdr:nvGrpSpPr>
        <xdr:cNvPr id="4" name="Graphic 2">
          <a:extLst>
            <a:ext uri="{FF2B5EF4-FFF2-40B4-BE49-F238E27FC236}">
              <a16:creationId xmlns:a16="http://schemas.microsoft.com/office/drawing/2014/main" id="{A8D46D4C-D2F5-7630-35EB-FE2C1AFCEA40}"/>
            </a:ext>
          </a:extLst>
        </xdr:cNvPr>
        <xdr:cNvGrpSpPr/>
      </xdr:nvGrpSpPr>
      <xdr:grpSpPr>
        <a:xfrm>
          <a:off x="4883617" y="367698"/>
          <a:ext cx="755649" cy="397516"/>
          <a:chOff x="4884738" y="366017"/>
          <a:chExt cx="755649" cy="401438"/>
        </a:xfrm>
      </xdr:grpSpPr>
      <xdr:grpSp>
        <xdr:nvGrpSpPr>
          <xdr:cNvPr id="5" name="Graphic 2">
            <a:extLst>
              <a:ext uri="{FF2B5EF4-FFF2-40B4-BE49-F238E27FC236}">
                <a16:creationId xmlns:a16="http://schemas.microsoft.com/office/drawing/2014/main" id="{9CCA8138-C4F3-39B7-5B15-C9FC930D8DC2}"/>
              </a:ext>
            </a:extLst>
          </xdr:cNvPr>
          <xdr:cNvGrpSpPr/>
        </xdr:nvGrpSpPr>
        <xdr:grpSpPr>
          <a:xfrm>
            <a:off x="5138061" y="366017"/>
            <a:ext cx="249002" cy="240082"/>
            <a:chOff x="5138061" y="366017"/>
            <a:chExt cx="249002" cy="240082"/>
          </a:xfrm>
        </xdr:grpSpPr>
        <xdr:sp macro="" textlink="">
          <xdr:nvSpPr>
            <xdr:cNvPr id="6" name="Freeform: Shape 5">
              <a:extLst>
                <a:ext uri="{FF2B5EF4-FFF2-40B4-BE49-F238E27FC236}">
                  <a16:creationId xmlns:a16="http://schemas.microsoft.com/office/drawing/2014/main" id="{9EDA491E-71BD-0611-1959-7DA48B6CD29D}"/>
                </a:ext>
              </a:extLst>
            </xdr:cNvPr>
            <xdr:cNvSpPr/>
          </xdr:nvSpPr>
          <xdr:spPr>
            <a:xfrm>
              <a:off x="5213309" y="369108"/>
              <a:ext cx="173754" cy="236991"/>
            </a:xfrm>
            <a:custGeom>
              <a:avLst/>
              <a:gdLst>
                <a:gd name="connsiteX0" fmla="*/ 99897 w 173754"/>
                <a:gd name="connsiteY0" fmla="*/ 0 h 236991"/>
                <a:gd name="connsiteX1" fmla="*/ 0 w 173754"/>
                <a:gd name="connsiteY1" fmla="*/ 173029 h 236991"/>
                <a:gd name="connsiteX2" fmla="*/ 36928 w 173754"/>
                <a:gd name="connsiteY2" fmla="*/ 236992 h 236991"/>
                <a:gd name="connsiteX3" fmla="*/ 173755 w 173754"/>
                <a:gd name="connsiteY3" fmla="*/ 0 h 236991"/>
                <a:gd name="connsiteX4" fmla="*/ 99897 w 173754"/>
                <a:gd name="connsiteY4" fmla="*/ 0 h 23699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3754" h="236991">
                  <a:moveTo>
                    <a:pt x="99897" y="0"/>
                  </a:moveTo>
                  <a:lnTo>
                    <a:pt x="0" y="173029"/>
                  </a:lnTo>
                  <a:lnTo>
                    <a:pt x="36928" y="236992"/>
                  </a:lnTo>
                  <a:lnTo>
                    <a:pt x="173755" y="0"/>
                  </a:lnTo>
                  <a:lnTo>
                    <a:pt x="99897" y="0"/>
                  </a:lnTo>
                  <a:close/>
                </a:path>
              </a:pathLst>
            </a:custGeom>
            <a:solidFill>
              <a:srgbClr val="00596C"/>
            </a:solidFill>
            <a:ln w="1301" cap="flat">
              <a:noFill/>
              <a:prstDash val="solid"/>
              <a:miter/>
            </a:ln>
          </xdr:spPr>
          <xdr:txBody>
            <a:bodyPr rtlCol="0" anchor="ctr"/>
            <a:lstStyle/>
            <a:p>
              <a:endParaRPr lang="en-US"/>
            </a:p>
          </xdr:txBody>
        </xdr:sp>
        <xdr:sp macro="" textlink="">
          <xdr:nvSpPr>
            <xdr:cNvPr id="7" name="Freeform: Shape 6">
              <a:extLst>
                <a:ext uri="{FF2B5EF4-FFF2-40B4-BE49-F238E27FC236}">
                  <a16:creationId xmlns:a16="http://schemas.microsoft.com/office/drawing/2014/main" id="{C6FA40E3-8326-E4FB-EE95-78FFDA25D2FB}"/>
                </a:ext>
              </a:extLst>
            </xdr:cNvPr>
            <xdr:cNvSpPr/>
          </xdr:nvSpPr>
          <xdr:spPr>
            <a:xfrm>
              <a:off x="5138061" y="366017"/>
              <a:ext cx="81977" cy="81977"/>
            </a:xfrm>
            <a:custGeom>
              <a:avLst/>
              <a:gdLst>
                <a:gd name="connsiteX0" fmla="*/ 40989 w 81977"/>
                <a:gd name="connsiteY0" fmla="*/ 0 h 81977"/>
                <a:gd name="connsiteX1" fmla="*/ 81977 w 81977"/>
                <a:gd name="connsiteY1" fmla="*/ 40989 h 81977"/>
                <a:gd name="connsiteX2" fmla="*/ 40989 w 81977"/>
                <a:gd name="connsiteY2" fmla="*/ 81977 h 81977"/>
                <a:gd name="connsiteX3" fmla="*/ 0 w 81977"/>
                <a:gd name="connsiteY3" fmla="*/ 40989 h 81977"/>
                <a:gd name="connsiteX4" fmla="*/ 40989 w 81977"/>
                <a:gd name="connsiteY4" fmla="*/ 0 h 81977"/>
                <a:gd name="connsiteX5" fmla="*/ 40989 w 81977"/>
                <a:gd name="connsiteY5" fmla="*/ 0 h 8197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81977" h="81977">
                  <a:moveTo>
                    <a:pt x="40989" y="0"/>
                  </a:moveTo>
                  <a:cubicBezTo>
                    <a:pt x="63623" y="0"/>
                    <a:pt x="81977" y="18353"/>
                    <a:pt x="81977" y="40989"/>
                  </a:cubicBezTo>
                  <a:cubicBezTo>
                    <a:pt x="81977" y="63624"/>
                    <a:pt x="63623" y="81977"/>
                    <a:pt x="40989" y="81977"/>
                  </a:cubicBezTo>
                  <a:cubicBezTo>
                    <a:pt x="18355" y="81977"/>
                    <a:pt x="0" y="63624"/>
                    <a:pt x="0" y="40989"/>
                  </a:cubicBezTo>
                  <a:cubicBezTo>
                    <a:pt x="0" y="18353"/>
                    <a:pt x="18355" y="0"/>
                    <a:pt x="40989" y="0"/>
                  </a:cubicBezTo>
                  <a:lnTo>
                    <a:pt x="40989" y="0"/>
                  </a:lnTo>
                  <a:close/>
                </a:path>
              </a:pathLst>
            </a:custGeom>
            <a:solidFill>
              <a:srgbClr val="56C5D0"/>
            </a:solidFill>
            <a:ln w="1301" cap="flat">
              <a:noFill/>
              <a:prstDash val="solid"/>
              <a:miter/>
            </a:ln>
          </xdr:spPr>
          <xdr:txBody>
            <a:bodyPr rtlCol="0" anchor="ctr"/>
            <a:lstStyle/>
            <a:p>
              <a:endParaRPr lang="en-US"/>
            </a:p>
          </xdr:txBody>
        </xdr:sp>
      </xdr:grpSp>
      <xdr:grpSp>
        <xdr:nvGrpSpPr>
          <xdr:cNvPr id="8" name="Graphic 2">
            <a:extLst>
              <a:ext uri="{FF2B5EF4-FFF2-40B4-BE49-F238E27FC236}">
                <a16:creationId xmlns:a16="http://schemas.microsoft.com/office/drawing/2014/main" id="{49908F68-55B8-556E-6FD6-C98E2DF0B507}"/>
              </a:ext>
            </a:extLst>
          </xdr:cNvPr>
          <xdr:cNvGrpSpPr/>
        </xdr:nvGrpSpPr>
        <xdr:grpSpPr>
          <a:xfrm>
            <a:off x="4884738" y="653879"/>
            <a:ext cx="755649" cy="113576"/>
            <a:chOff x="4884738" y="653879"/>
            <a:chExt cx="755649" cy="113576"/>
          </a:xfrm>
        </xdr:grpSpPr>
        <xdr:sp macro="" textlink="">
          <xdr:nvSpPr>
            <xdr:cNvPr id="9" name="Freeform: Shape 8">
              <a:extLst>
                <a:ext uri="{FF2B5EF4-FFF2-40B4-BE49-F238E27FC236}">
                  <a16:creationId xmlns:a16="http://schemas.microsoft.com/office/drawing/2014/main" id="{E7A629D5-A397-6BD2-24B1-7B9DC09F31D4}"/>
                </a:ext>
              </a:extLst>
            </xdr:cNvPr>
            <xdr:cNvSpPr/>
          </xdr:nvSpPr>
          <xdr:spPr>
            <a:xfrm>
              <a:off x="4884738" y="653879"/>
              <a:ext cx="348461" cy="113576"/>
            </a:xfrm>
            <a:custGeom>
              <a:avLst/>
              <a:gdLst>
                <a:gd name="connsiteX0" fmla="*/ 2149 w 348461"/>
                <a:gd name="connsiteY0" fmla="*/ 112289 h 113576"/>
                <a:gd name="connsiteX1" fmla="*/ 22196 w 348461"/>
                <a:gd name="connsiteY1" fmla="*/ 112289 h 113576"/>
                <a:gd name="connsiteX2" fmla="*/ 22196 w 348461"/>
                <a:gd name="connsiteY2" fmla="*/ 32935 h 113576"/>
                <a:gd name="connsiteX3" fmla="*/ 2149 w 348461"/>
                <a:gd name="connsiteY3" fmla="*/ 32935 h 113576"/>
                <a:gd name="connsiteX4" fmla="*/ 2149 w 348461"/>
                <a:gd name="connsiteY4" fmla="*/ 112289 h 113576"/>
                <a:gd name="connsiteX5" fmla="*/ 2149 w 348461"/>
                <a:gd name="connsiteY5" fmla="*/ 112289 h 113576"/>
                <a:gd name="connsiteX6" fmla="*/ 12316 w 348461"/>
                <a:gd name="connsiteY6" fmla="*/ 23483 h 113576"/>
                <a:gd name="connsiteX7" fmla="*/ 24631 w 348461"/>
                <a:gd name="connsiteY7" fmla="*/ 11741 h 113576"/>
                <a:gd name="connsiteX8" fmla="*/ 12316 w 348461"/>
                <a:gd name="connsiteY8" fmla="*/ 0 h 113576"/>
                <a:gd name="connsiteX9" fmla="*/ 0 w 348461"/>
                <a:gd name="connsiteY9" fmla="*/ 11741 h 113576"/>
                <a:gd name="connsiteX10" fmla="*/ 12316 w 348461"/>
                <a:gd name="connsiteY10" fmla="*/ 23483 h 113576"/>
                <a:gd name="connsiteX11" fmla="*/ 12316 w 348461"/>
                <a:gd name="connsiteY11" fmla="*/ 23483 h 113576"/>
                <a:gd name="connsiteX12" fmla="*/ 103403 w 348461"/>
                <a:gd name="connsiteY12" fmla="*/ 112289 h 113576"/>
                <a:gd name="connsiteX13" fmla="*/ 123450 w 348461"/>
                <a:gd name="connsiteY13" fmla="*/ 112289 h 113576"/>
                <a:gd name="connsiteX14" fmla="*/ 123450 w 348461"/>
                <a:gd name="connsiteY14" fmla="*/ 65727 h 113576"/>
                <a:gd name="connsiteX15" fmla="*/ 91804 w 348461"/>
                <a:gd name="connsiteY15" fmla="*/ 31790 h 113576"/>
                <a:gd name="connsiteX16" fmla="*/ 67889 w 348461"/>
                <a:gd name="connsiteY16" fmla="*/ 42815 h 113576"/>
                <a:gd name="connsiteX17" fmla="*/ 67889 w 348461"/>
                <a:gd name="connsiteY17" fmla="*/ 32935 h 113576"/>
                <a:gd name="connsiteX18" fmla="*/ 47842 w 348461"/>
                <a:gd name="connsiteY18" fmla="*/ 32935 h 113576"/>
                <a:gd name="connsiteX19" fmla="*/ 47842 w 348461"/>
                <a:gd name="connsiteY19" fmla="*/ 112289 h 113576"/>
                <a:gd name="connsiteX20" fmla="*/ 67889 w 348461"/>
                <a:gd name="connsiteY20" fmla="*/ 112289 h 113576"/>
                <a:gd name="connsiteX21" fmla="*/ 67889 w 348461"/>
                <a:gd name="connsiteY21" fmla="*/ 68448 h 113576"/>
                <a:gd name="connsiteX22" fmla="*/ 85789 w 348461"/>
                <a:gd name="connsiteY22" fmla="*/ 48830 h 113576"/>
                <a:gd name="connsiteX23" fmla="*/ 103402 w 348461"/>
                <a:gd name="connsiteY23" fmla="*/ 68448 h 113576"/>
                <a:gd name="connsiteX24" fmla="*/ 103402 w 348461"/>
                <a:gd name="connsiteY24" fmla="*/ 112289 h 113576"/>
                <a:gd name="connsiteX25" fmla="*/ 103403 w 348461"/>
                <a:gd name="connsiteY25" fmla="*/ 112289 h 113576"/>
                <a:gd name="connsiteX26" fmla="*/ 151534 w 348461"/>
                <a:gd name="connsiteY26" fmla="*/ 87636 h 113576"/>
                <a:gd name="connsiteX27" fmla="*/ 176880 w 348461"/>
                <a:gd name="connsiteY27" fmla="*/ 112289 h 113576"/>
                <a:gd name="connsiteX28" fmla="*/ 189480 w 348461"/>
                <a:gd name="connsiteY28" fmla="*/ 112289 h 113576"/>
                <a:gd name="connsiteX29" fmla="*/ 189480 w 348461"/>
                <a:gd name="connsiteY29" fmla="*/ 95368 h 113576"/>
                <a:gd name="connsiteX30" fmla="*/ 180173 w 348461"/>
                <a:gd name="connsiteY30" fmla="*/ 95368 h 113576"/>
                <a:gd name="connsiteX31" fmla="*/ 171724 w 348461"/>
                <a:gd name="connsiteY31" fmla="*/ 87779 h 113576"/>
                <a:gd name="connsiteX32" fmla="*/ 171724 w 348461"/>
                <a:gd name="connsiteY32" fmla="*/ 49403 h 113576"/>
                <a:gd name="connsiteX33" fmla="*/ 189480 w 348461"/>
                <a:gd name="connsiteY33" fmla="*/ 49403 h 113576"/>
                <a:gd name="connsiteX34" fmla="*/ 189480 w 348461"/>
                <a:gd name="connsiteY34" fmla="*/ 32935 h 113576"/>
                <a:gd name="connsiteX35" fmla="*/ 171724 w 348461"/>
                <a:gd name="connsiteY35" fmla="*/ 32935 h 113576"/>
                <a:gd name="connsiteX36" fmla="*/ 171724 w 348461"/>
                <a:gd name="connsiteY36" fmla="*/ 13318 h 113576"/>
                <a:gd name="connsiteX37" fmla="*/ 151534 w 348461"/>
                <a:gd name="connsiteY37" fmla="*/ 13318 h 113576"/>
                <a:gd name="connsiteX38" fmla="*/ 151534 w 348461"/>
                <a:gd name="connsiteY38" fmla="*/ 32935 h 113576"/>
                <a:gd name="connsiteX39" fmla="*/ 142083 w 348461"/>
                <a:gd name="connsiteY39" fmla="*/ 32935 h 113576"/>
                <a:gd name="connsiteX40" fmla="*/ 142083 w 348461"/>
                <a:gd name="connsiteY40" fmla="*/ 49403 h 113576"/>
                <a:gd name="connsiteX41" fmla="*/ 151534 w 348461"/>
                <a:gd name="connsiteY41" fmla="*/ 49403 h 113576"/>
                <a:gd name="connsiteX42" fmla="*/ 151534 w 348461"/>
                <a:gd name="connsiteY42" fmla="*/ 87636 h 113576"/>
                <a:gd name="connsiteX43" fmla="*/ 151534 w 348461"/>
                <a:gd name="connsiteY43" fmla="*/ 87636 h 113576"/>
                <a:gd name="connsiteX44" fmla="*/ 243912 w 348461"/>
                <a:gd name="connsiteY44" fmla="*/ 48114 h 113576"/>
                <a:gd name="connsiteX45" fmla="*/ 262814 w 348461"/>
                <a:gd name="connsiteY45" fmla="*/ 65152 h 113576"/>
                <a:gd name="connsiteX46" fmla="*/ 225153 w 348461"/>
                <a:gd name="connsiteY46" fmla="*/ 65152 h 113576"/>
                <a:gd name="connsiteX47" fmla="*/ 243912 w 348461"/>
                <a:gd name="connsiteY47" fmla="*/ 48114 h 113576"/>
                <a:gd name="connsiteX48" fmla="*/ 243912 w 348461"/>
                <a:gd name="connsiteY48" fmla="*/ 48114 h 113576"/>
                <a:gd name="connsiteX49" fmla="*/ 281573 w 348461"/>
                <a:gd name="connsiteY49" fmla="*/ 87350 h 113576"/>
                <a:gd name="connsiteX50" fmla="*/ 259950 w 348461"/>
                <a:gd name="connsiteY50" fmla="*/ 87350 h 113576"/>
                <a:gd name="connsiteX51" fmla="*/ 244055 w 348461"/>
                <a:gd name="connsiteY51" fmla="*/ 96944 h 113576"/>
                <a:gd name="connsiteX52" fmla="*/ 225010 w 348461"/>
                <a:gd name="connsiteY52" fmla="*/ 78614 h 113576"/>
                <a:gd name="connsiteX53" fmla="*/ 283004 w 348461"/>
                <a:gd name="connsiteY53" fmla="*/ 78614 h 113576"/>
                <a:gd name="connsiteX54" fmla="*/ 283577 w 348461"/>
                <a:gd name="connsiteY54" fmla="*/ 70880 h 113576"/>
                <a:gd name="connsiteX55" fmla="*/ 244485 w 348461"/>
                <a:gd name="connsiteY55" fmla="*/ 31645 h 113576"/>
                <a:gd name="connsiteX56" fmla="*/ 204677 w 348461"/>
                <a:gd name="connsiteY56" fmla="*/ 72600 h 113576"/>
                <a:gd name="connsiteX57" fmla="*/ 244485 w 348461"/>
                <a:gd name="connsiteY57" fmla="*/ 113577 h 113576"/>
                <a:gd name="connsiteX58" fmla="*/ 281573 w 348461"/>
                <a:gd name="connsiteY58" fmla="*/ 87350 h 113576"/>
                <a:gd name="connsiteX59" fmla="*/ 281573 w 348461"/>
                <a:gd name="connsiteY59" fmla="*/ 87350 h 113576"/>
                <a:gd name="connsiteX60" fmla="*/ 324118 w 348461"/>
                <a:gd name="connsiteY60" fmla="*/ 72742 h 113576"/>
                <a:gd name="connsiteX61" fmla="*/ 343164 w 348461"/>
                <a:gd name="connsiteY61" fmla="*/ 52838 h 113576"/>
                <a:gd name="connsiteX62" fmla="*/ 348462 w 348461"/>
                <a:gd name="connsiteY62" fmla="*/ 52838 h 113576"/>
                <a:gd name="connsiteX63" fmla="*/ 348462 w 348461"/>
                <a:gd name="connsiteY63" fmla="*/ 31788 h 113576"/>
                <a:gd name="connsiteX64" fmla="*/ 324118 w 348461"/>
                <a:gd name="connsiteY64" fmla="*/ 45248 h 113576"/>
                <a:gd name="connsiteX65" fmla="*/ 324118 w 348461"/>
                <a:gd name="connsiteY65" fmla="*/ 32934 h 113576"/>
                <a:gd name="connsiteX66" fmla="*/ 304070 w 348461"/>
                <a:gd name="connsiteY66" fmla="*/ 32934 h 113576"/>
                <a:gd name="connsiteX67" fmla="*/ 304070 w 348461"/>
                <a:gd name="connsiteY67" fmla="*/ 112287 h 113576"/>
                <a:gd name="connsiteX68" fmla="*/ 324117 w 348461"/>
                <a:gd name="connsiteY68" fmla="*/ 112287 h 113576"/>
                <a:gd name="connsiteX69" fmla="*/ 324117 w 348461"/>
                <a:gd name="connsiteY69" fmla="*/ 72742 h 113576"/>
                <a:gd name="connsiteX70" fmla="*/ 324118 w 348461"/>
                <a:gd name="connsiteY70" fmla="*/ 72742 h 11357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</a:cxnLst>
              <a:rect l="l" t="t" r="r" b="b"/>
              <a:pathLst>
                <a:path w="348461" h="113576">
                  <a:moveTo>
                    <a:pt x="2149" y="112289"/>
                  </a:moveTo>
                  <a:lnTo>
                    <a:pt x="22196" y="112289"/>
                  </a:lnTo>
                  <a:lnTo>
                    <a:pt x="22196" y="32935"/>
                  </a:lnTo>
                  <a:lnTo>
                    <a:pt x="2149" y="32935"/>
                  </a:lnTo>
                  <a:lnTo>
                    <a:pt x="2149" y="112289"/>
                  </a:lnTo>
                  <a:lnTo>
                    <a:pt x="2149" y="112289"/>
                  </a:lnTo>
                  <a:close/>
                  <a:moveTo>
                    <a:pt x="12316" y="23483"/>
                  </a:moveTo>
                  <a:cubicBezTo>
                    <a:pt x="19332" y="23483"/>
                    <a:pt x="24631" y="18327"/>
                    <a:pt x="24631" y="11741"/>
                  </a:cubicBezTo>
                  <a:cubicBezTo>
                    <a:pt x="24631" y="5154"/>
                    <a:pt x="19332" y="0"/>
                    <a:pt x="12316" y="0"/>
                  </a:cubicBezTo>
                  <a:cubicBezTo>
                    <a:pt x="5156" y="0"/>
                    <a:pt x="0" y="5154"/>
                    <a:pt x="0" y="11741"/>
                  </a:cubicBezTo>
                  <a:cubicBezTo>
                    <a:pt x="0" y="18328"/>
                    <a:pt x="5156" y="23483"/>
                    <a:pt x="12316" y="23483"/>
                  </a:cubicBezTo>
                  <a:lnTo>
                    <a:pt x="12316" y="23483"/>
                  </a:lnTo>
                  <a:close/>
                  <a:moveTo>
                    <a:pt x="103403" y="112289"/>
                  </a:moveTo>
                  <a:lnTo>
                    <a:pt x="123450" y="112289"/>
                  </a:lnTo>
                  <a:lnTo>
                    <a:pt x="123450" y="65727"/>
                  </a:lnTo>
                  <a:cubicBezTo>
                    <a:pt x="123450" y="43818"/>
                    <a:pt x="110276" y="31790"/>
                    <a:pt x="91804" y="31790"/>
                  </a:cubicBezTo>
                  <a:cubicBezTo>
                    <a:pt x="81636" y="31790"/>
                    <a:pt x="73045" y="36085"/>
                    <a:pt x="67889" y="42815"/>
                  </a:cubicBezTo>
                  <a:lnTo>
                    <a:pt x="67889" y="32935"/>
                  </a:lnTo>
                  <a:lnTo>
                    <a:pt x="47842" y="32935"/>
                  </a:lnTo>
                  <a:lnTo>
                    <a:pt x="47842" y="112289"/>
                  </a:lnTo>
                  <a:lnTo>
                    <a:pt x="67889" y="112289"/>
                  </a:lnTo>
                  <a:lnTo>
                    <a:pt x="67889" y="68448"/>
                  </a:lnTo>
                  <a:cubicBezTo>
                    <a:pt x="67889" y="55703"/>
                    <a:pt x="74906" y="48830"/>
                    <a:pt x="85789" y="48830"/>
                  </a:cubicBezTo>
                  <a:cubicBezTo>
                    <a:pt x="96385" y="48830"/>
                    <a:pt x="103402" y="55703"/>
                    <a:pt x="103402" y="68448"/>
                  </a:cubicBezTo>
                  <a:lnTo>
                    <a:pt x="103402" y="112289"/>
                  </a:lnTo>
                  <a:lnTo>
                    <a:pt x="103403" y="112289"/>
                  </a:lnTo>
                  <a:close/>
                  <a:moveTo>
                    <a:pt x="151534" y="87636"/>
                  </a:moveTo>
                  <a:cubicBezTo>
                    <a:pt x="151534" y="105821"/>
                    <a:pt x="161701" y="112289"/>
                    <a:pt x="176880" y="112289"/>
                  </a:cubicBezTo>
                  <a:lnTo>
                    <a:pt x="189480" y="112289"/>
                  </a:lnTo>
                  <a:lnTo>
                    <a:pt x="189480" y="95368"/>
                  </a:lnTo>
                  <a:lnTo>
                    <a:pt x="180173" y="95368"/>
                  </a:lnTo>
                  <a:cubicBezTo>
                    <a:pt x="173872" y="95368"/>
                    <a:pt x="171724" y="93077"/>
                    <a:pt x="171724" y="87779"/>
                  </a:cubicBezTo>
                  <a:lnTo>
                    <a:pt x="171724" y="49403"/>
                  </a:lnTo>
                  <a:lnTo>
                    <a:pt x="189480" y="49403"/>
                  </a:lnTo>
                  <a:lnTo>
                    <a:pt x="189480" y="32935"/>
                  </a:lnTo>
                  <a:lnTo>
                    <a:pt x="171724" y="32935"/>
                  </a:lnTo>
                  <a:lnTo>
                    <a:pt x="171724" y="13318"/>
                  </a:lnTo>
                  <a:lnTo>
                    <a:pt x="151534" y="13318"/>
                  </a:lnTo>
                  <a:lnTo>
                    <a:pt x="151534" y="32935"/>
                  </a:lnTo>
                  <a:lnTo>
                    <a:pt x="142083" y="32935"/>
                  </a:lnTo>
                  <a:lnTo>
                    <a:pt x="142083" y="49403"/>
                  </a:lnTo>
                  <a:lnTo>
                    <a:pt x="151534" y="49403"/>
                  </a:lnTo>
                  <a:lnTo>
                    <a:pt x="151534" y="87636"/>
                  </a:lnTo>
                  <a:lnTo>
                    <a:pt x="151534" y="87636"/>
                  </a:lnTo>
                  <a:close/>
                  <a:moveTo>
                    <a:pt x="243912" y="48114"/>
                  </a:moveTo>
                  <a:cubicBezTo>
                    <a:pt x="254221" y="48114"/>
                    <a:pt x="262528" y="54701"/>
                    <a:pt x="262814" y="65152"/>
                  </a:cubicBezTo>
                  <a:lnTo>
                    <a:pt x="225153" y="65152"/>
                  </a:lnTo>
                  <a:cubicBezTo>
                    <a:pt x="226729" y="54270"/>
                    <a:pt x="234318" y="48114"/>
                    <a:pt x="243912" y="48114"/>
                  </a:cubicBezTo>
                  <a:lnTo>
                    <a:pt x="243912" y="48114"/>
                  </a:lnTo>
                  <a:close/>
                  <a:moveTo>
                    <a:pt x="281573" y="87350"/>
                  </a:moveTo>
                  <a:lnTo>
                    <a:pt x="259950" y="87350"/>
                  </a:lnTo>
                  <a:cubicBezTo>
                    <a:pt x="257372" y="92647"/>
                    <a:pt x="252647" y="96944"/>
                    <a:pt x="244055" y="96944"/>
                  </a:cubicBezTo>
                  <a:cubicBezTo>
                    <a:pt x="234031" y="96944"/>
                    <a:pt x="226013" y="90357"/>
                    <a:pt x="225010" y="78614"/>
                  </a:cubicBezTo>
                  <a:lnTo>
                    <a:pt x="283004" y="78614"/>
                  </a:lnTo>
                  <a:cubicBezTo>
                    <a:pt x="283434" y="76036"/>
                    <a:pt x="283577" y="73459"/>
                    <a:pt x="283577" y="70880"/>
                  </a:cubicBezTo>
                  <a:cubicBezTo>
                    <a:pt x="283577" y="47253"/>
                    <a:pt x="267396" y="31645"/>
                    <a:pt x="244485" y="31645"/>
                  </a:cubicBezTo>
                  <a:cubicBezTo>
                    <a:pt x="221001" y="31645"/>
                    <a:pt x="204677" y="47540"/>
                    <a:pt x="204677" y="72600"/>
                  </a:cubicBezTo>
                  <a:cubicBezTo>
                    <a:pt x="204677" y="97516"/>
                    <a:pt x="221431" y="113577"/>
                    <a:pt x="244485" y="113577"/>
                  </a:cubicBezTo>
                  <a:cubicBezTo>
                    <a:pt x="264102" y="113577"/>
                    <a:pt x="277276" y="101955"/>
                    <a:pt x="281573" y="87350"/>
                  </a:cubicBezTo>
                  <a:lnTo>
                    <a:pt x="281573" y="87350"/>
                  </a:lnTo>
                  <a:close/>
                  <a:moveTo>
                    <a:pt x="324118" y="72742"/>
                  </a:moveTo>
                  <a:cubicBezTo>
                    <a:pt x="324118" y="57420"/>
                    <a:pt x="331279" y="52838"/>
                    <a:pt x="343164" y="52838"/>
                  </a:cubicBezTo>
                  <a:lnTo>
                    <a:pt x="348462" y="52838"/>
                  </a:lnTo>
                  <a:lnTo>
                    <a:pt x="348462" y="31788"/>
                  </a:lnTo>
                  <a:cubicBezTo>
                    <a:pt x="337437" y="31788"/>
                    <a:pt x="329131" y="37086"/>
                    <a:pt x="324118" y="45248"/>
                  </a:cubicBezTo>
                  <a:lnTo>
                    <a:pt x="324118" y="32934"/>
                  </a:lnTo>
                  <a:lnTo>
                    <a:pt x="304070" y="32934"/>
                  </a:lnTo>
                  <a:lnTo>
                    <a:pt x="304070" y="112287"/>
                  </a:lnTo>
                  <a:lnTo>
                    <a:pt x="324117" y="112287"/>
                  </a:lnTo>
                  <a:lnTo>
                    <a:pt x="324117" y="72742"/>
                  </a:lnTo>
                  <a:lnTo>
                    <a:pt x="324118" y="72742"/>
                  </a:lnTo>
                  <a:close/>
                </a:path>
              </a:pathLst>
            </a:custGeom>
            <a:solidFill>
              <a:srgbClr val="56C5D0"/>
            </a:solidFill>
            <a:ln w="1301" cap="flat">
              <a:noFill/>
              <a:prstDash val="solid"/>
              <a:miter/>
            </a:ln>
          </xdr:spPr>
          <xdr:txBody>
            <a:bodyPr rtlCol="0" anchor="ctr"/>
            <a:lstStyle/>
            <a:p>
              <a:endParaRPr lang="en-US"/>
            </a:p>
          </xdr:txBody>
        </xdr:sp>
        <xdr:sp macro="" textlink="">
          <xdr:nvSpPr>
            <xdr:cNvPr id="10" name="Freeform: Shape 9">
              <a:extLst>
                <a:ext uri="{FF2B5EF4-FFF2-40B4-BE49-F238E27FC236}">
                  <a16:creationId xmlns:a16="http://schemas.microsoft.com/office/drawing/2014/main" id="{B9086266-05B5-C4E8-C1A6-2D1B0C547A6D}"/>
                </a:ext>
              </a:extLst>
            </xdr:cNvPr>
            <xdr:cNvSpPr/>
          </xdr:nvSpPr>
          <xdr:spPr>
            <a:xfrm>
              <a:off x="5244099" y="653879"/>
              <a:ext cx="396288" cy="113576"/>
            </a:xfrm>
            <a:custGeom>
              <a:avLst/>
              <a:gdLst>
                <a:gd name="connsiteX0" fmla="*/ 0 w 396288"/>
                <a:gd name="connsiteY0" fmla="*/ 32934 h 113576"/>
                <a:gd name="connsiteX1" fmla="*/ 29212 w 396288"/>
                <a:gd name="connsiteY1" fmla="*/ 112287 h 113576"/>
                <a:gd name="connsiteX2" fmla="*/ 53557 w 396288"/>
                <a:gd name="connsiteY2" fmla="*/ 112287 h 113576"/>
                <a:gd name="connsiteX3" fmla="*/ 82912 w 396288"/>
                <a:gd name="connsiteY3" fmla="*/ 32934 h 113576"/>
                <a:gd name="connsiteX4" fmla="*/ 61575 w 396288"/>
                <a:gd name="connsiteY4" fmla="*/ 32934 h 113576"/>
                <a:gd name="connsiteX5" fmla="*/ 41527 w 396288"/>
                <a:gd name="connsiteY5" fmla="*/ 93792 h 113576"/>
                <a:gd name="connsiteX6" fmla="*/ 21480 w 396288"/>
                <a:gd name="connsiteY6" fmla="*/ 32934 h 113576"/>
                <a:gd name="connsiteX7" fmla="*/ 0 w 396288"/>
                <a:gd name="connsiteY7" fmla="*/ 32934 h 113576"/>
                <a:gd name="connsiteX8" fmla="*/ 0 w 396288"/>
                <a:gd name="connsiteY8" fmla="*/ 32934 h 113576"/>
                <a:gd name="connsiteX9" fmla="*/ 100110 w 396288"/>
                <a:gd name="connsiteY9" fmla="*/ 112289 h 113576"/>
                <a:gd name="connsiteX10" fmla="*/ 120157 w 396288"/>
                <a:gd name="connsiteY10" fmla="*/ 112289 h 113576"/>
                <a:gd name="connsiteX11" fmla="*/ 120157 w 396288"/>
                <a:gd name="connsiteY11" fmla="*/ 32935 h 113576"/>
                <a:gd name="connsiteX12" fmla="*/ 100110 w 396288"/>
                <a:gd name="connsiteY12" fmla="*/ 32935 h 113576"/>
                <a:gd name="connsiteX13" fmla="*/ 100110 w 396288"/>
                <a:gd name="connsiteY13" fmla="*/ 112289 h 113576"/>
                <a:gd name="connsiteX14" fmla="*/ 100110 w 396288"/>
                <a:gd name="connsiteY14" fmla="*/ 112289 h 113576"/>
                <a:gd name="connsiteX15" fmla="*/ 110276 w 396288"/>
                <a:gd name="connsiteY15" fmla="*/ 23483 h 113576"/>
                <a:gd name="connsiteX16" fmla="*/ 122592 w 396288"/>
                <a:gd name="connsiteY16" fmla="*/ 11741 h 113576"/>
                <a:gd name="connsiteX17" fmla="*/ 110276 w 396288"/>
                <a:gd name="connsiteY17" fmla="*/ 0 h 113576"/>
                <a:gd name="connsiteX18" fmla="*/ 97962 w 396288"/>
                <a:gd name="connsiteY18" fmla="*/ 11741 h 113576"/>
                <a:gd name="connsiteX19" fmla="*/ 110276 w 396288"/>
                <a:gd name="connsiteY19" fmla="*/ 23483 h 113576"/>
                <a:gd name="connsiteX20" fmla="*/ 110276 w 396288"/>
                <a:gd name="connsiteY20" fmla="*/ 23483 h 113576"/>
                <a:gd name="connsiteX21" fmla="*/ 137358 w 396288"/>
                <a:gd name="connsiteY21" fmla="*/ 32934 h 113576"/>
                <a:gd name="connsiteX22" fmla="*/ 166571 w 396288"/>
                <a:gd name="connsiteY22" fmla="*/ 112287 h 113576"/>
                <a:gd name="connsiteX23" fmla="*/ 190914 w 396288"/>
                <a:gd name="connsiteY23" fmla="*/ 112287 h 113576"/>
                <a:gd name="connsiteX24" fmla="*/ 220268 w 396288"/>
                <a:gd name="connsiteY24" fmla="*/ 32934 h 113576"/>
                <a:gd name="connsiteX25" fmla="*/ 198931 w 396288"/>
                <a:gd name="connsiteY25" fmla="*/ 32934 h 113576"/>
                <a:gd name="connsiteX26" fmla="*/ 178884 w 396288"/>
                <a:gd name="connsiteY26" fmla="*/ 93792 h 113576"/>
                <a:gd name="connsiteX27" fmla="*/ 158836 w 396288"/>
                <a:gd name="connsiteY27" fmla="*/ 32934 h 113576"/>
                <a:gd name="connsiteX28" fmla="*/ 137358 w 396288"/>
                <a:gd name="connsiteY28" fmla="*/ 32934 h 113576"/>
                <a:gd name="connsiteX29" fmla="*/ 137358 w 396288"/>
                <a:gd name="connsiteY29" fmla="*/ 32934 h 113576"/>
                <a:gd name="connsiteX30" fmla="*/ 314077 w 396288"/>
                <a:gd name="connsiteY30" fmla="*/ 72600 h 113576"/>
                <a:gd name="connsiteX31" fmla="*/ 273267 w 396288"/>
                <a:gd name="connsiteY31" fmla="*/ 31645 h 113576"/>
                <a:gd name="connsiteX32" fmla="*/ 232457 w 396288"/>
                <a:gd name="connsiteY32" fmla="*/ 72600 h 113576"/>
                <a:gd name="connsiteX33" fmla="*/ 272695 w 396288"/>
                <a:gd name="connsiteY33" fmla="*/ 113577 h 113576"/>
                <a:gd name="connsiteX34" fmla="*/ 314077 w 396288"/>
                <a:gd name="connsiteY34" fmla="*/ 72600 h 113576"/>
                <a:gd name="connsiteX35" fmla="*/ 314077 w 396288"/>
                <a:gd name="connsiteY35" fmla="*/ 72600 h 113576"/>
                <a:gd name="connsiteX36" fmla="*/ 252790 w 396288"/>
                <a:gd name="connsiteY36" fmla="*/ 72600 h 113576"/>
                <a:gd name="connsiteX37" fmla="*/ 272980 w 396288"/>
                <a:gd name="connsiteY37" fmla="*/ 49116 h 113576"/>
                <a:gd name="connsiteX38" fmla="*/ 293457 w 396288"/>
                <a:gd name="connsiteY38" fmla="*/ 72600 h 113576"/>
                <a:gd name="connsiteX39" fmla="*/ 272694 w 396288"/>
                <a:gd name="connsiteY39" fmla="*/ 96083 h 113576"/>
                <a:gd name="connsiteX40" fmla="*/ 252790 w 396288"/>
                <a:gd name="connsiteY40" fmla="*/ 72600 h 113576"/>
                <a:gd name="connsiteX41" fmla="*/ 252790 w 396288"/>
                <a:gd name="connsiteY41" fmla="*/ 72600 h 113576"/>
                <a:gd name="connsiteX42" fmla="*/ 396288 w 396288"/>
                <a:gd name="connsiteY42" fmla="*/ 89640 h 113576"/>
                <a:gd name="connsiteX43" fmla="*/ 351755 w 396288"/>
                <a:gd name="connsiteY43" fmla="*/ 55128 h 113576"/>
                <a:gd name="connsiteX44" fmla="*/ 363067 w 396288"/>
                <a:gd name="connsiteY44" fmla="*/ 47540 h 113576"/>
                <a:gd name="connsiteX45" fmla="*/ 376383 w 396288"/>
                <a:gd name="connsiteY45" fmla="*/ 57849 h 113576"/>
                <a:gd name="connsiteX46" fmla="*/ 395572 w 396288"/>
                <a:gd name="connsiteY46" fmla="*/ 57849 h 113576"/>
                <a:gd name="connsiteX47" fmla="*/ 363639 w 396288"/>
                <a:gd name="connsiteY47" fmla="*/ 31644 h 113576"/>
                <a:gd name="connsiteX48" fmla="*/ 332280 w 396288"/>
                <a:gd name="connsiteY48" fmla="*/ 55414 h 113576"/>
                <a:gd name="connsiteX49" fmla="*/ 377099 w 396288"/>
                <a:gd name="connsiteY49" fmla="*/ 89639 h 113576"/>
                <a:gd name="connsiteX50" fmla="*/ 364929 w 396288"/>
                <a:gd name="connsiteY50" fmla="*/ 97801 h 113576"/>
                <a:gd name="connsiteX51" fmla="*/ 350610 w 396288"/>
                <a:gd name="connsiteY51" fmla="*/ 87204 h 113576"/>
                <a:gd name="connsiteX52" fmla="*/ 330418 w 396288"/>
                <a:gd name="connsiteY52" fmla="*/ 87204 h 113576"/>
                <a:gd name="connsiteX53" fmla="*/ 365072 w 396288"/>
                <a:gd name="connsiteY53" fmla="*/ 113577 h 113576"/>
                <a:gd name="connsiteX54" fmla="*/ 396288 w 396288"/>
                <a:gd name="connsiteY54" fmla="*/ 89640 h 113576"/>
                <a:gd name="connsiteX55" fmla="*/ 396288 w 396288"/>
                <a:gd name="connsiteY55" fmla="*/ 89640 h 11357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</a:cxnLst>
              <a:rect l="l" t="t" r="r" b="b"/>
              <a:pathLst>
                <a:path w="396288" h="113576">
                  <a:moveTo>
                    <a:pt x="0" y="32934"/>
                  </a:moveTo>
                  <a:lnTo>
                    <a:pt x="29212" y="112287"/>
                  </a:lnTo>
                  <a:lnTo>
                    <a:pt x="53557" y="112287"/>
                  </a:lnTo>
                  <a:lnTo>
                    <a:pt x="82912" y="32934"/>
                  </a:lnTo>
                  <a:lnTo>
                    <a:pt x="61575" y="32934"/>
                  </a:lnTo>
                  <a:lnTo>
                    <a:pt x="41527" y="93792"/>
                  </a:lnTo>
                  <a:lnTo>
                    <a:pt x="21480" y="32934"/>
                  </a:lnTo>
                  <a:lnTo>
                    <a:pt x="0" y="32934"/>
                  </a:lnTo>
                  <a:lnTo>
                    <a:pt x="0" y="32934"/>
                  </a:lnTo>
                  <a:close/>
                  <a:moveTo>
                    <a:pt x="100110" y="112289"/>
                  </a:moveTo>
                  <a:lnTo>
                    <a:pt x="120157" y="112289"/>
                  </a:lnTo>
                  <a:lnTo>
                    <a:pt x="120157" y="32935"/>
                  </a:lnTo>
                  <a:lnTo>
                    <a:pt x="100110" y="32935"/>
                  </a:lnTo>
                  <a:lnTo>
                    <a:pt x="100110" y="112289"/>
                  </a:lnTo>
                  <a:lnTo>
                    <a:pt x="100110" y="112289"/>
                  </a:lnTo>
                  <a:close/>
                  <a:moveTo>
                    <a:pt x="110276" y="23483"/>
                  </a:moveTo>
                  <a:cubicBezTo>
                    <a:pt x="117294" y="23483"/>
                    <a:pt x="122592" y="18327"/>
                    <a:pt x="122592" y="11741"/>
                  </a:cubicBezTo>
                  <a:cubicBezTo>
                    <a:pt x="122592" y="5154"/>
                    <a:pt x="117294" y="0"/>
                    <a:pt x="110276" y="0"/>
                  </a:cubicBezTo>
                  <a:cubicBezTo>
                    <a:pt x="103117" y="0"/>
                    <a:pt x="97962" y="5154"/>
                    <a:pt x="97962" y="11741"/>
                  </a:cubicBezTo>
                  <a:cubicBezTo>
                    <a:pt x="97963" y="18328"/>
                    <a:pt x="103117" y="23483"/>
                    <a:pt x="110276" y="23483"/>
                  </a:cubicBezTo>
                  <a:lnTo>
                    <a:pt x="110276" y="23483"/>
                  </a:lnTo>
                  <a:close/>
                  <a:moveTo>
                    <a:pt x="137358" y="32934"/>
                  </a:moveTo>
                  <a:lnTo>
                    <a:pt x="166571" y="112287"/>
                  </a:lnTo>
                  <a:lnTo>
                    <a:pt x="190914" y="112287"/>
                  </a:lnTo>
                  <a:lnTo>
                    <a:pt x="220268" y="32934"/>
                  </a:lnTo>
                  <a:lnTo>
                    <a:pt x="198931" y="32934"/>
                  </a:lnTo>
                  <a:lnTo>
                    <a:pt x="178884" y="93792"/>
                  </a:lnTo>
                  <a:lnTo>
                    <a:pt x="158836" y="32934"/>
                  </a:lnTo>
                  <a:lnTo>
                    <a:pt x="137358" y="32934"/>
                  </a:lnTo>
                  <a:lnTo>
                    <a:pt x="137358" y="32934"/>
                  </a:lnTo>
                  <a:close/>
                  <a:moveTo>
                    <a:pt x="314077" y="72600"/>
                  </a:moveTo>
                  <a:cubicBezTo>
                    <a:pt x="314077" y="47540"/>
                    <a:pt x="296177" y="31645"/>
                    <a:pt x="273267" y="31645"/>
                  </a:cubicBezTo>
                  <a:cubicBezTo>
                    <a:pt x="250355" y="31645"/>
                    <a:pt x="232457" y="47540"/>
                    <a:pt x="232457" y="72600"/>
                  </a:cubicBezTo>
                  <a:cubicBezTo>
                    <a:pt x="232457" y="97516"/>
                    <a:pt x="249784" y="113577"/>
                    <a:pt x="272695" y="113577"/>
                  </a:cubicBezTo>
                  <a:cubicBezTo>
                    <a:pt x="295749" y="113577"/>
                    <a:pt x="314077" y="97516"/>
                    <a:pt x="314077" y="72600"/>
                  </a:cubicBezTo>
                  <a:lnTo>
                    <a:pt x="314077" y="72600"/>
                  </a:lnTo>
                  <a:close/>
                  <a:moveTo>
                    <a:pt x="252790" y="72600"/>
                  </a:moveTo>
                  <a:cubicBezTo>
                    <a:pt x="252790" y="56705"/>
                    <a:pt x="262384" y="49116"/>
                    <a:pt x="272980" y="49116"/>
                  </a:cubicBezTo>
                  <a:cubicBezTo>
                    <a:pt x="283577" y="49116"/>
                    <a:pt x="293457" y="56705"/>
                    <a:pt x="293457" y="72600"/>
                  </a:cubicBezTo>
                  <a:cubicBezTo>
                    <a:pt x="293457" y="88352"/>
                    <a:pt x="283291" y="96083"/>
                    <a:pt x="272694" y="96083"/>
                  </a:cubicBezTo>
                  <a:cubicBezTo>
                    <a:pt x="261955" y="96083"/>
                    <a:pt x="252790" y="88351"/>
                    <a:pt x="252790" y="72600"/>
                  </a:cubicBezTo>
                  <a:lnTo>
                    <a:pt x="252790" y="72600"/>
                  </a:lnTo>
                  <a:close/>
                  <a:moveTo>
                    <a:pt x="396288" y="89640"/>
                  </a:moveTo>
                  <a:cubicBezTo>
                    <a:pt x="395715" y="60571"/>
                    <a:pt x="351755" y="69592"/>
                    <a:pt x="351755" y="55128"/>
                  </a:cubicBezTo>
                  <a:cubicBezTo>
                    <a:pt x="351755" y="50547"/>
                    <a:pt x="355621" y="47540"/>
                    <a:pt x="363067" y="47540"/>
                  </a:cubicBezTo>
                  <a:cubicBezTo>
                    <a:pt x="370942" y="47540"/>
                    <a:pt x="375812" y="51692"/>
                    <a:pt x="376383" y="57849"/>
                  </a:cubicBezTo>
                  <a:lnTo>
                    <a:pt x="395572" y="57849"/>
                  </a:lnTo>
                  <a:cubicBezTo>
                    <a:pt x="394427" y="42099"/>
                    <a:pt x="382827" y="31644"/>
                    <a:pt x="363639" y="31644"/>
                  </a:cubicBezTo>
                  <a:cubicBezTo>
                    <a:pt x="344022" y="31644"/>
                    <a:pt x="332280" y="42240"/>
                    <a:pt x="332280" y="55414"/>
                  </a:cubicBezTo>
                  <a:cubicBezTo>
                    <a:pt x="332280" y="84483"/>
                    <a:pt x="377099" y="75461"/>
                    <a:pt x="377099" y="89639"/>
                  </a:cubicBezTo>
                  <a:cubicBezTo>
                    <a:pt x="377099" y="94221"/>
                    <a:pt x="372804" y="97801"/>
                    <a:pt x="364929" y="97801"/>
                  </a:cubicBezTo>
                  <a:cubicBezTo>
                    <a:pt x="356911" y="97801"/>
                    <a:pt x="351326" y="93219"/>
                    <a:pt x="350610" y="87204"/>
                  </a:cubicBezTo>
                  <a:lnTo>
                    <a:pt x="330418" y="87204"/>
                  </a:lnTo>
                  <a:cubicBezTo>
                    <a:pt x="331277" y="101955"/>
                    <a:pt x="345166" y="113577"/>
                    <a:pt x="365072" y="113577"/>
                  </a:cubicBezTo>
                  <a:cubicBezTo>
                    <a:pt x="384403" y="113577"/>
                    <a:pt x="396288" y="103243"/>
                    <a:pt x="396288" y="89640"/>
                  </a:cubicBezTo>
                  <a:lnTo>
                    <a:pt x="396288" y="89640"/>
                  </a:lnTo>
                  <a:close/>
                </a:path>
              </a:pathLst>
            </a:custGeom>
            <a:solidFill>
              <a:srgbClr val="00596C"/>
            </a:solidFill>
            <a:ln w="1301" cap="flat">
              <a:noFill/>
              <a:prstDash val="solid"/>
              <a:miter/>
            </a:ln>
          </xdr:spPr>
          <xdr:txBody>
            <a:bodyPr rtlCol="0" anchor="ctr"/>
            <a:lstStyle/>
            <a:p>
              <a:endParaRPr lang="en-US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5058C-54B8-4820-9AAE-288BA99299DD}">
  <dimension ref="B1:E26"/>
  <sheetViews>
    <sheetView showGridLines="0" tabSelected="1" zoomScale="85" zoomScaleNormal="85" workbookViewId="0">
      <selection activeCell="C12" sqref="C12"/>
    </sheetView>
  </sheetViews>
  <sheetFormatPr defaultRowHeight="15" x14ac:dyDescent="0.25"/>
  <cols>
    <col min="1" max="2" width="2.85546875" style="7" customWidth="1"/>
    <col min="3" max="3" width="63.7109375" style="7" customWidth="1"/>
    <col min="4" max="4" width="21" style="7" customWidth="1"/>
    <col min="5" max="5" width="3.42578125" style="7" customWidth="1"/>
    <col min="6" max="16384" width="9.140625" style="7"/>
  </cols>
  <sheetData>
    <row r="1" spans="2:5" ht="15.75" thickBot="1" x14ac:dyDescent="0.3"/>
    <row r="2" spans="2:5" x14ac:dyDescent="0.25">
      <c r="B2" s="33"/>
      <c r="C2" s="34"/>
      <c r="D2" s="34"/>
      <c r="E2" s="35"/>
    </row>
    <row r="3" spans="2:5" ht="23.25" x14ac:dyDescent="0.35">
      <c r="B3" s="3"/>
      <c r="C3" s="2" t="s">
        <v>4</v>
      </c>
      <c r="D3" s="10"/>
      <c r="E3" s="6"/>
    </row>
    <row r="4" spans="2:5" ht="15.75" thickBot="1" x14ac:dyDescent="0.3">
      <c r="B4" s="3"/>
      <c r="C4" s="10"/>
      <c r="D4" s="10"/>
      <c r="E4" s="6"/>
    </row>
    <row r="5" spans="2:5" ht="27" customHeight="1" thickBot="1" x14ac:dyDescent="0.3">
      <c r="B5" s="3"/>
      <c r="C5" s="8" t="s">
        <v>0</v>
      </c>
      <c r="D5" s="36">
        <v>110</v>
      </c>
      <c r="E5" s="6"/>
    </row>
    <row r="6" spans="2:5" ht="27" customHeight="1" thickBot="1" x14ac:dyDescent="0.3">
      <c r="B6" s="3"/>
      <c r="C6" s="22" t="s">
        <v>7</v>
      </c>
      <c r="D6" s="37">
        <v>5.7799999999999997E-2</v>
      </c>
      <c r="E6" s="6"/>
    </row>
    <row r="7" spans="2:5" ht="14.25" customHeight="1" x14ac:dyDescent="0.25">
      <c r="B7" s="3"/>
      <c r="C7" s="22"/>
      <c r="D7" s="28"/>
      <c r="E7" s="6"/>
    </row>
    <row r="8" spans="2:5" ht="3" customHeight="1" x14ac:dyDescent="0.25">
      <c r="B8" s="3"/>
      <c r="C8" s="26"/>
      <c r="D8" s="29"/>
      <c r="E8" s="6"/>
    </row>
    <row r="9" spans="2:5" ht="14.25" customHeight="1" x14ac:dyDescent="0.25">
      <c r="B9" s="3"/>
      <c r="C9" s="20" t="s">
        <v>9</v>
      </c>
      <c r="D9" s="30"/>
      <c r="E9" s="6"/>
    </row>
    <row r="10" spans="2:5" ht="14.25" customHeight="1" x14ac:dyDescent="0.25">
      <c r="B10" s="3"/>
      <c r="C10" s="20"/>
      <c r="D10" s="30"/>
      <c r="E10" s="6"/>
    </row>
    <row r="11" spans="2:5" ht="14.25" customHeight="1" thickBot="1" x14ac:dyDescent="0.3">
      <c r="B11" s="3"/>
      <c r="C11" s="31" t="s">
        <v>31</v>
      </c>
      <c r="D11" s="32" t="s">
        <v>32</v>
      </c>
      <c r="E11" s="6"/>
    </row>
    <row r="12" spans="2:5" ht="23.25" customHeight="1" thickBot="1" x14ac:dyDescent="0.3">
      <c r="B12" s="3"/>
      <c r="C12" s="39" t="s">
        <v>20</v>
      </c>
      <c r="D12" s="38"/>
      <c r="E12" s="6"/>
    </row>
    <row r="13" spans="2:5" ht="14.25" customHeight="1" x14ac:dyDescent="0.25">
      <c r="B13" s="3"/>
      <c r="C13" s="20"/>
      <c r="D13" s="21"/>
      <c r="E13" s="6"/>
    </row>
    <row r="14" spans="2:5" ht="27" customHeight="1" x14ac:dyDescent="0.25">
      <c r="B14" s="3"/>
      <c r="C14" s="8" t="s">
        <v>12</v>
      </c>
      <c r="D14" s="1">
        <f>IF(ISBLANK(D12),_xlfn.XLOOKUP(C12,Arbeitskosten!C5:C22,Arbeitskosten!D5:D22),Ausfallkosten!D12)</f>
        <v>16.899999999999999</v>
      </c>
      <c r="E14" s="6"/>
    </row>
    <row r="15" spans="2:5" ht="27" customHeight="1" x14ac:dyDescent="0.25">
      <c r="B15" s="3"/>
      <c r="C15" s="22" t="s">
        <v>8</v>
      </c>
      <c r="D15" s="23">
        <f>Arbeitskosten*8</f>
        <v>135.19999999999999</v>
      </c>
      <c r="E15" s="6"/>
    </row>
    <row r="16" spans="2:5" ht="27" customHeight="1" x14ac:dyDescent="0.25">
      <c r="B16" s="3"/>
      <c r="C16" s="8" t="s">
        <v>5</v>
      </c>
      <c r="D16" s="24">
        <f>Mitarbeiter*Krankenstand_aktuell*365</f>
        <v>2320.67</v>
      </c>
      <c r="E16" s="6"/>
    </row>
    <row r="17" spans="2:5" ht="27" customHeight="1" x14ac:dyDescent="0.25">
      <c r="B17" s="3"/>
      <c r="C17" s="22" t="s">
        <v>1</v>
      </c>
      <c r="D17" s="25">
        <f>Ausfallkosten_pro_MA*Ausfalltage</f>
        <v>313754.58399999997</v>
      </c>
      <c r="E17" s="6"/>
    </row>
    <row r="18" spans="2:5" ht="14.25" customHeight="1" x14ac:dyDescent="0.25">
      <c r="B18" s="3"/>
      <c r="C18" s="22"/>
      <c r="D18" s="25"/>
      <c r="E18" s="6"/>
    </row>
    <row r="19" spans="2:5" ht="3" customHeight="1" x14ac:dyDescent="0.25">
      <c r="B19" s="3"/>
      <c r="C19" s="26"/>
      <c r="D19" s="27"/>
      <c r="E19" s="6"/>
    </row>
    <row r="20" spans="2:5" ht="14.25" customHeight="1" thickBot="1" x14ac:dyDescent="0.3">
      <c r="B20" s="3"/>
      <c r="C20" s="20" t="s">
        <v>10</v>
      </c>
      <c r="D20" s="25"/>
      <c r="E20" s="6"/>
    </row>
    <row r="21" spans="2:5" ht="27" customHeight="1" thickBot="1" x14ac:dyDescent="0.3">
      <c r="B21" s="3"/>
      <c r="C21" s="8" t="s">
        <v>11</v>
      </c>
      <c r="D21" s="40">
        <v>0.5</v>
      </c>
      <c r="E21" s="6"/>
    </row>
    <row r="22" spans="2:5" ht="27" customHeight="1" x14ac:dyDescent="0.25">
      <c r="B22" s="3"/>
      <c r="C22" s="4" t="s">
        <v>6</v>
      </c>
      <c r="D22" s="5">
        <f>Krankenstand_aktuell-Differenz_Krankenstand/100</f>
        <v>5.28E-2</v>
      </c>
      <c r="E22" s="6"/>
    </row>
    <row r="23" spans="2:5" ht="27" customHeight="1" x14ac:dyDescent="0.25">
      <c r="B23" s="3"/>
      <c r="C23" s="8" t="s">
        <v>2</v>
      </c>
      <c r="D23" s="9">
        <f>Arbeitskosten*8*365*Mitarbeiter*Krankenstand_neu</f>
        <v>286613.18399999995</v>
      </c>
      <c r="E23" s="6"/>
    </row>
    <row r="24" spans="2:5" ht="27" customHeight="1" x14ac:dyDescent="0.25">
      <c r="B24" s="3"/>
      <c r="C24" s="10"/>
      <c r="D24" s="11"/>
      <c r="E24" s="6"/>
    </row>
    <row r="25" spans="2:5" s="16" customFormat="1" ht="27" customHeight="1" x14ac:dyDescent="0.25">
      <c r="B25" s="12"/>
      <c r="C25" s="13" t="s">
        <v>3</v>
      </c>
      <c r="D25" s="14">
        <f>Ausfallkosten_aktuell-Ausfallkosten_neu</f>
        <v>27141.400000000023</v>
      </c>
      <c r="E25" s="15"/>
    </row>
    <row r="26" spans="2:5" ht="15.75" thickBot="1" x14ac:dyDescent="0.3">
      <c r="B26" s="17"/>
      <c r="C26" s="18"/>
      <c r="D26" s="18"/>
      <c r="E26" s="19"/>
    </row>
  </sheetData>
  <sheetProtection algorithmName="SHA-512" hashValue="LxgESqCawekkcteiMCUS35eVCVOymdwV5xrl/jdbU8Me+Y97xuXagiM6IBTZMrC5VpoxWga/ozDAwN8a5TNfYA==" saltValue="GfWZaOMAYgfp2wu0Ft814A==" spinCount="100000" sheet="1" objects="1" scenarios="1" selectLockedCells="1"/>
  <dataValidations count="6">
    <dataValidation allowBlank="1" showInputMessage="1" showErrorMessage="1" promptTitle="Bitte angeben!" prompt="Gesamtzahl an Mitarbeiterinnen und Mitarbeitern im Unternehmen._x000a_" sqref="D5" xr:uid="{F9F6BC3B-0222-460B-A1CD-DDB0C17C70C9}"/>
    <dataValidation allowBlank="1" showInputMessage="1" showErrorMessage="1" promptTitle="Bitte angeben!" prompt="Beispiel: Wenn Sie 100 Mitarbeitende haben und 6 Mitarbeitende im Schnitt krankgeschrieben sind, dann liegt der Gesamtkrankenstand bei 6%." sqref="D6" xr:uid="{442F36F0-4474-40E9-9893-91B31CBF3EE7}"/>
    <dataValidation allowBlank="1" showInputMessage="1" showErrorMessage="1" promptTitle=" Wert eintragen oder leer lassen" prompt="Wenn Branchen-Daten des Statistischen Bundesamts genutzt werden sollen, dieses Feld leer lassen und links Branche auswählen" sqref="D12" xr:uid="{D791AE2C-2203-481C-A8C5-C89C141237D7}"/>
    <dataValidation allowBlank="1" showInputMessage="1" showErrorMessage="1" prompt="Arbeitskosten x 8" sqref="D15" xr:uid="{8E3C1931-F4A4-4852-B0B2-134FBDA5E9B6}"/>
    <dataValidation allowBlank="1" showInputMessage="1" showErrorMessage="1" prompt="Mitarbeiter x Krankenstand x 365" sqref="D16" xr:uid="{27EDA59B-159B-4AC1-9090-B2D019333782}"/>
    <dataValidation allowBlank="1" showInputMessage="1" showErrorMessage="1" promptTitle="Bitte eintragen!" prompt="Hier wird bespielhaft eine Reduktion des Krankenstands um 0,5% angenommen._x000a_Wenn eine höhere / niedrigere Änderung errechnet werden soll, bitte links einen anderen Prozentwert eingeben." sqref="D21" xr:uid="{65093F5D-375A-4FBE-B2B3-0100BDF758A8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Bitte auswählen!" prompt="Diese Angaben stammen vom Statistischen Bundesamt._x000a_Wenn unternehmenseigener Wert eingegeben werden soll, Feld rechts nutzen." xr:uid="{AE08E59D-6732-4F3D-89A5-DADA7CDD7E98}">
          <x14:formula1>
            <xm:f>Arbeitskosten!$C$5:$C$22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4CFCA-F056-48F5-87F4-14A97697FEF2}">
  <dimension ref="B1:E24"/>
  <sheetViews>
    <sheetView showGridLines="0" workbookViewId="0"/>
  </sheetViews>
  <sheetFormatPr defaultRowHeight="15" x14ac:dyDescent="0.25"/>
  <cols>
    <col min="1" max="2" width="2.85546875" style="7" customWidth="1"/>
    <col min="3" max="3" width="63.7109375" style="7" customWidth="1"/>
    <col min="4" max="4" width="11.140625" style="7" customWidth="1"/>
    <col min="5" max="5" width="3.42578125" style="7" customWidth="1"/>
    <col min="6" max="16384" width="9.140625" style="7"/>
  </cols>
  <sheetData>
    <row r="1" spans="2:5" ht="15.75" thickBot="1" x14ac:dyDescent="0.3"/>
    <row r="2" spans="2:5" x14ac:dyDescent="0.25">
      <c r="B2" s="33"/>
      <c r="C2" s="34"/>
      <c r="D2" s="34"/>
      <c r="E2" s="35"/>
    </row>
    <row r="3" spans="2:5" x14ac:dyDescent="0.25">
      <c r="B3" s="3"/>
      <c r="C3" s="10" t="s">
        <v>33</v>
      </c>
      <c r="D3" s="10"/>
      <c r="E3" s="6"/>
    </row>
    <row r="4" spans="2:5" x14ac:dyDescent="0.25">
      <c r="B4" s="3"/>
      <c r="C4" s="10"/>
      <c r="D4" s="41" t="s">
        <v>34</v>
      </c>
      <c r="E4" s="6"/>
    </row>
    <row r="5" spans="2:5" ht="15" customHeight="1" x14ac:dyDescent="0.25">
      <c r="B5" s="3"/>
      <c r="C5" s="42" t="s">
        <v>13</v>
      </c>
      <c r="D5" s="43">
        <v>26.2</v>
      </c>
      <c r="E5" s="6"/>
    </row>
    <row r="6" spans="2:5" ht="15" customHeight="1" x14ac:dyDescent="0.25">
      <c r="B6" s="3"/>
      <c r="C6" s="44" t="s">
        <v>14</v>
      </c>
      <c r="D6" s="45">
        <v>43</v>
      </c>
      <c r="E6" s="6"/>
    </row>
    <row r="7" spans="2:5" ht="15" customHeight="1" x14ac:dyDescent="0.25">
      <c r="B7" s="3"/>
      <c r="C7" s="46" t="s">
        <v>15</v>
      </c>
      <c r="D7" s="47">
        <v>46.4</v>
      </c>
      <c r="E7" s="6"/>
    </row>
    <row r="8" spans="2:5" ht="15" customHeight="1" x14ac:dyDescent="0.25">
      <c r="B8" s="3"/>
      <c r="C8" s="48" t="s">
        <v>16</v>
      </c>
      <c r="D8" s="49">
        <v>50.9</v>
      </c>
      <c r="E8" s="6"/>
    </row>
    <row r="9" spans="2:5" ht="15" customHeight="1" x14ac:dyDescent="0.25">
      <c r="B9" s="3"/>
      <c r="C9" s="46" t="s">
        <v>17</v>
      </c>
      <c r="D9" s="47">
        <v>40.200000000000003</v>
      </c>
      <c r="E9" s="6"/>
    </row>
    <row r="10" spans="2:5" ht="15" customHeight="1" x14ac:dyDescent="0.25">
      <c r="B10" s="3"/>
      <c r="C10" s="48" t="s">
        <v>30</v>
      </c>
      <c r="D10" s="49">
        <v>27.3</v>
      </c>
      <c r="E10" s="6"/>
    </row>
    <row r="11" spans="2:5" ht="15" customHeight="1" x14ac:dyDescent="0.25">
      <c r="B11" s="3"/>
      <c r="C11" s="46" t="s">
        <v>18</v>
      </c>
      <c r="D11" s="47">
        <v>20</v>
      </c>
      <c r="E11" s="6"/>
    </row>
    <row r="12" spans="2:5" ht="15" customHeight="1" x14ac:dyDescent="0.25">
      <c r="B12" s="3"/>
      <c r="C12" s="48" t="s">
        <v>19</v>
      </c>
      <c r="D12" s="49">
        <v>36.9</v>
      </c>
      <c r="E12" s="6"/>
    </row>
    <row r="13" spans="2:5" ht="15" customHeight="1" x14ac:dyDescent="0.25">
      <c r="B13" s="3"/>
      <c r="C13" s="46" t="s">
        <v>20</v>
      </c>
      <c r="D13" s="47">
        <v>16.899999999999999</v>
      </c>
      <c r="E13" s="6"/>
    </row>
    <row r="14" spans="2:5" ht="15" customHeight="1" x14ac:dyDescent="0.25">
      <c r="B14" s="3"/>
      <c r="C14" s="48" t="s">
        <v>21</v>
      </c>
      <c r="D14" s="49">
        <v>28.4</v>
      </c>
      <c r="E14" s="6"/>
    </row>
    <row r="15" spans="2:5" ht="15" customHeight="1" x14ac:dyDescent="0.25">
      <c r="B15" s="3"/>
      <c r="C15" s="46" t="s">
        <v>22</v>
      </c>
      <c r="D15" s="47">
        <v>34.200000000000003</v>
      </c>
      <c r="E15" s="6"/>
    </row>
    <row r="16" spans="2:5" ht="15" customHeight="1" x14ac:dyDescent="0.25">
      <c r="B16" s="3"/>
      <c r="C16" s="48" t="s">
        <v>23</v>
      </c>
      <c r="D16" s="49">
        <v>26.3</v>
      </c>
      <c r="E16" s="6"/>
    </row>
    <row r="17" spans="2:5" ht="15" customHeight="1" x14ac:dyDescent="0.25">
      <c r="B17" s="3"/>
      <c r="C17" s="46" t="s">
        <v>24</v>
      </c>
      <c r="D17" s="47">
        <v>44.3</v>
      </c>
      <c r="E17" s="6"/>
    </row>
    <row r="18" spans="2:5" ht="15" customHeight="1" x14ac:dyDescent="0.25">
      <c r="B18" s="3"/>
      <c r="C18" s="48" t="s">
        <v>25</v>
      </c>
      <c r="D18" s="49">
        <v>29</v>
      </c>
      <c r="E18" s="6"/>
    </row>
    <row r="19" spans="2:5" ht="15" customHeight="1" x14ac:dyDescent="0.25">
      <c r="B19" s="3"/>
      <c r="C19" s="46" t="s">
        <v>26</v>
      </c>
      <c r="D19" s="47">
        <v>36.1</v>
      </c>
      <c r="E19" s="6"/>
    </row>
    <row r="20" spans="2:5" ht="15" customHeight="1" x14ac:dyDescent="0.25">
      <c r="B20" s="3"/>
      <c r="C20" s="48" t="s">
        <v>27</v>
      </c>
      <c r="D20" s="49">
        <v>38</v>
      </c>
      <c r="E20" s="6"/>
    </row>
    <row r="21" spans="2:5" ht="15" customHeight="1" x14ac:dyDescent="0.25">
      <c r="B21" s="3"/>
      <c r="C21" s="46" t="s">
        <v>28</v>
      </c>
      <c r="D21" s="47">
        <v>25.6</v>
      </c>
      <c r="E21" s="6"/>
    </row>
    <row r="22" spans="2:5" ht="15" customHeight="1" x14ac:dyDescent="0.25">
      <c r="B22" s="3"/>
      <c r="C22" s="44" t="s">
        <v>29</v>
      </c>
      <c r="D22" s="45">
        <v>28.9</v>
      </c>
      <c r="E22" s="6"/>
    </row>
    <row r="23" spans="2:5" s="16" customFormat="1" ht="15" customHeight="1" x14ac:dyDescent="0.25">
      <c r="B23" s="12"/>
      <c r="C23" s="48"/>
      <c r="D23" s="50"/>
      <c r="E23" s="15"/>
    </row>
    <row r="24" spans="2:5" ht="15.75" thickBot="1" x14ac:dyDescent="0.3">
      <c r="B24" s="17"/>
      <c r="C24" s="18"/>
      <c r="D24" s="18"/>
      <c r="E24" s="19"/>
    </row>
  </sheetData>
  <dataValidations count="2">
    <dataValidation allowBlank="1" showErrorMessage="1" promptTitle="Bitte angeben!" prompt="Beispiel: Wenn Sie 100 Mitarbeitende haben und 6 Mitarbeitende im Schnitt krankgeschrieben sind, dann liegt der Gesamtkrankenstand bei 6%." sqref="D8" xr:uid="{1EABD6C6-4D3C-4170-BE96-38AC7A78BB7D}"/>
    <dataValidation allowBlank="1" showErrorMessage="1" promptTitle="Bitte angeben!" prompt="Gesamtzahl an Mitarbeiterinnen und Mitarbeitern im Unternehmen._x000a_" sqref="D7" xr:uid="{F5BDC280-5692-414E-B093-C4BB920E9FB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Ausfallkosten</vt:lpstr>
      <vt:lpstr>Arbeitskosten</vt:lpstr>
      <vt:lpstr>Arbeitskosten</vt:lpstr>
      <vt:lpstr>Ausfallkosten_aktuell</vt:lpstr>
      <vt:lpstr>Ausfallkosten_neu</vt:lpstr>
      <vt:lpstr>Ausfallkosten_pro_MA</vt:lpstr>
      <vt:lpstr>Ausfalltage</vt:lpstr>
      <vt:lpstr>Differenz_Krankenstand</vt:lpstr>
      <vt:lpstr>Krankenstand_aktuell</vt:lpstr>
      <vt:lpstr>Krankenstand_neu</vt:lpstr>
      <vt:lpstr>Mitarbeiter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Schäfer</dc:creator>
  <cp:lastModifiedBy>Raphael Schäfer</cp:lastModifiedBy>
  <dcterms:created xsi:type="dcterms:W3CDTF">2022-11-03T21:27:23Z</dcterms:created>
  <dcterms:modified xsi:type="dcterms:W3CDTF">2022-11-03T23:16:41Z</dcterms:modified>
</cp:coreProperties>
</file>